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C:\Users\April\Documents\MATC Classes\2016 FALL\OFTECH 184 - MSOffice (Word, Excel, Access, PP)\Excel Capstone\"/>
    </mc:Choice>
  </mc:AlternateContent>
  <bookViews>
    <workbookView xWindow="0" yWindow="0" windowWidth="17256" windowHeight="8304" tabRatio="760" firstSheet="1" activeTab="3"/>
  </bookViews>
  <sheets>
    <sheet name="Documentation" sheetId="21" r:id="rId1"/>
    <sheet name="Monthly Revenue Chart" sheetId="22" r:id="rId2"/>
    <sheet name="Fall Attendance Chart" sheetId="24" r:id="rId3"/>
    <sheet name="Class Statistics" sheetId="15" r:id="rId4"/>
    <sheet name="Personal Trainers" sheetId="18" r:id="rId5"/>
    <sheet name="Physical Therapists" sheetId="20" r:id="rId6"/>
  </sheets>
  <definedNames>
    <definedName name="_xlnm.Print_Area" localSheetId="3">'Class Statistics'!$A$4:$M$28</definedName>
  </definedNames>
  <calcPr calcId="17102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5" l="1"/>
  <c r="D25" i="15"/>
  <c r="E25" i="15"/>
  <c r="F25" i="15"/>
  <c r="G25" i="15"/>
  <c r="H25" i="15"/>
  <c r="I25" i="15"/>
  <c r="J25" i="15"/>
  <c r="K25" i="15"/>
  <c r="L25" i="15"/>
  <c r="M25" i="15"/>
  <c r="B25" i="15"/>
  <c r="C26" i="15"/>
  <c r="D26" i="15"/>
  <c r="E26" i="15"/>
  <c r="F26" i="15"/>
  <c r="G26" i="15"/>
  <c r="H26" i="15"/>
  <c r="I26" i="15"/>
  <c r="J26" i="15"/>
  <c r="K26" i="15"/>
  <c r="L26" i="15"/>
  <c r="M26" i="15"/>
  <c r="C24" i="15"/>
  <c r="D24" i="15"/>
  <c r="E24" i="15"/>
  <c r="F24" i="15"/>
  <c r="G24" i="15"/>
  <c r="H24" i="15"/>
  <c r="I24" i="15"/>
  <c r="J24" i="15"/>
  <c r="K24" i="15"/>
  <c r="L24" i="15"/>
  <c r="M24" i="15"/>
  <c r="C23" i="15"/>
  <c r="D23" i="15"/>
  <c r="E23" i="15"/>
  <c r="F23" i="15"/>
  <c r="G23" i="15"/>
  <c r="H23" i="15"/>
  <c r="I23" i="15"/>
  <c r="J23" i="15"/>
  <c r="K23" i="15"/>
  <c r="L23" i="15"/>
  <c r="M23" i="15"/>
  <c r="D20" i="15"/>
  <c r="M19" i="15"/>
  <c r="L19" i="15"/>
  <c r="K19" i="15"/>
  <c r="J19" i="15"/>
  <c r="I19" i="15"/>
  <c r="H19" i="15"/>
  <c r="G19" i="15"/>
  <c r="F19" i="15"/>
  <c r="E19" i="15"/>
  <c r="D19" i="15"/>
  <c r="C19" i="15"/>
  <c r="M18" i="15"/>
  <c r="L18" i="15"/>
  <c r="K18" i="15"/>
  <c r="J18" i="15"/>
  <c r="I18" i="15"/>
  <c r="H18" i="15"/>
  <c r="G18" i="15"/>
  <c r="F18" i="15"/>
  <c r="E18" i="15"/>
  <c r="D18" i="15"/>
  <c r="C18" i="15"/>
  <c r="B19" i="15"/>
  <c r="B18" i="15"/>
  <c r="C15" i="15"/>
  <c r="D15" i="15"/>
  <c r="E15" i="15"/>
  <c r="F15" i="15"/>
  <c r="G15" i="15"/>
  <c r="H15" i="15"/>
  <c r="I15" i="15"/>
  <c r="J15" i="15"/>
  <c r="K15" i="15"/>
  <c r="L15" i="15"/>
  <c r="M15" i="15"/>
  <c r="B15" i="15"/>
  <c r="B24" i="15" s="1"/>
  <c r="C14" i="15"/>
  <c r="D14" i="15"/>
  <c r="E14" i="15"/>
  <c r="F14" i="15"/>
  <c r="G14" i="15"/>
  <c r="H14" i="15"/>
  <c r="I14" i="15"/>
  <c r="J14" i="15"/>
  <c r="K14" i="15"/>
  <c r="L14" i="15"/>
  <c r="M14" i="15"/>
  <c r="B14" i="15"/>
  <c r="B23" i="15" l="1"/>
  <c r="B26" i="15" s="1"/>
  <c r="M17" i="15"/>
  <c r="L17" i="15"/>
  <c r="K17" i="15"/>
  <c r="J17" i="15"/>
  <c r="I17" i="15"/>
  <c r="H17" i="15"/>
  <c r="G17" i="15"/>
  <c r="F17" i="15"/>
  <c r="E17" i="15"/>
  <c r="D17" i="15"/>
  <c r="C17" i="15"/>
  <c r="B17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M22" i="15" l="1"/>
  <c r="L22" i="15"/>
  <c r="K22" i="15"/>
  <c r="J22" i="15"/>
  <c r="I22" i="15"/>
  <c r="H22" i="15"/>
  <c r="G22" i="15"/>
  <c r="F22" i="15"/>
  <c r="E22" i="15"/>
  <c r="D22" i="15"/>
  <c r="C22" i="15"/>
  <c r="B22" i="15"/>
  <c r="B20" i="15" l="1"/>
  <c r="F20" i="15"/>
  <c r="J20" i="15"/>
  <c r="C20" i="15"/>
  <c r="G20" i="15"/>
  <c r="K20" i="15"/>
  <c r="H20" i="15"/>
  <c r="L20" i="15"/>
  <c r="E20" i="15"/>
  <c r="I20" i="15"/>
  <c r="M20" i="15"/>
</calcChain>
</file>

<file path=xl/sharedStrings.xml><?xml version="1.0" encoding="utf-8"?>
<sst xmlns="http://schemas.openxmlformats.org/spreadsheetml/2006/main" count="179" uniqueCount="128">
  <si>
    <t>Maximum revenue</t>
  </si>
  <si>
    <t>Minimum revenue</t>
  </si>
  <si>
    <t>Day</t>
  </si>
  <si>
    <t>Time</t>
  </si>
  <si>
    <t>Phone Number</t>
  </si>
  <si>
    <t>Thursday</t>
  </si>
  <si>
    <t>Friday</t>
  </si>
  <si>
    <t>Randy Hodgkins</t>
  </si>
  <si>
    <t>Company</t>
  </si>
  <si>
    <t>Email Address</t>
  </si>
  <si>
    <t>206-555-3367</t>
  </si>
  <si>
    <t>Wednesday</t>
  </si>
  <si>
    <t>206-555-1789</t>
  </si>
  <si>
    <t>Slot #</t>
  </si>
  <si>
    <t>Total Revenue</t>
  </si>
  <si>
    <t>Revenue Rank</t>
  </si>
  <si>
    <t>Monday</t>
  </si>
  <si>
    <t>Grisby</t>
  </si>
  <si>
    <t>Cleary</t>
  </si>
  <si>
    <t>Demay</t>
  </si>
  <si>
    <t>Earl</t>
  </si>
  <si>
    <t>Herod</t>
  </si>
  <si>
    <t>Elly</t>
  </si>
  <si>
    <t>Contact First Name</t>
  </si>
  <si>
    <t>Contact Last Name</t>
  </si>
  <si>
    <t>Street Address</t>
  </si>
  <si>
    <t>1503 Seaview Lane</t>
  </si>
  <si>
    <t>Seattle</t>
  </si>
  <si>
    <t>WA</t>
  </si>
  <si>
    <t>1203 Elm Street</t>
  </si>
  <si>
    <t>Tacoma</t>
  </si>
  <si>
    <t>253-555-1809</t>
  </si>
  <si>
    <t>1800 Pacific Avenue</t>
  </si>
  <si>
    <t>30 Western Boulevard</t>
  </si>
  <si>
    <t>Everett</t>
  </si>
  <si>
    <t>425-555-1823</t>
  </si>
  <si>
    <t>City</t>
  </si>
  <si>
    <t>State</t>
  </si>
  <si>
    <t>Zip</t>
  </si>
  <si>
    <t>Author:</t>
  </si>
  <si>
    <t>April Conway</t>
  </si>
  <si>
    <t>Note: Do not edit this sheet. If your name does not appear in cell B6, please download a new copy of the file from the SAM website.</t>
  </si>
  <si>
    <t>September</t>
  </si>
  <si>
    <t>Average revenue per month</t>
  </si>
  <si>
    <t>MODIFY A SERVICE REPORT AND CREATE A CHART</t>
  </si>
  <si>
    <t>Yoga</t>
  </si>
  <si>
    <t>Zumba</t>
  </si>
  <si>
    <t>Cardio Boot Camp</t>
  </si>
  <si>
    <t>Class Attendance</t>
  </si>
  <si>
    <t>Campus Athletic Center</t>
  </si>
  <si>
    <t>Personal Trainers</t>
  </si>
  <si>
    <t>Tuesday</t>
  </si>
  <si>
    <t>Physical Therapists</t>
  </si>
  <si>
    <t>Class Prices</t>
  </si>
  <si>
    <t>Hip-Hop</t>
  </si>
  <si>
    <t>Revenue: Cardio Boot Camp</t>
  </si>
  <si>
    <t>Revenue: Hip-Hop</t>
  </si>
  <si>
    <t>Revenue: Spinning</t>
  </si>
  <si>
    <t>Revenue: Yoga</t>
  </si>
  <si>
    <t>Revenue: Zumba</t>
  </si>
  <si>
    <t>Fall Semester</t>
  </si>
  <si>
    <t>Spring Semester</t>
  </si>
  <si>
    <t>Summer Break</t>
  </si>
  <si>
    <t>Total Attendees</t>
  </si>
  <si>
    <t>Spring Semester Spinning Attendance</t>
  </si>
  <si>
    <t>A-OK Physical Therapy</t>
  </si>
  <si>
    <t>Central Physical Therapy</t>
  </si>
  <si>
    <t>Earl Herod Physical Therapy</t>
  </si>
  <si>
    <t>Right On Track PT</t>
  </si>
  <si>
    <t>jgrisby@aokphysicaltherapy.cmo</t>
  </si>
  <si>
    <t>scleary@aokphysicaltherapy.cmo</t>
  </si>
  <si>
    <t>cdemay@rightontrackpt.rim</t>
  </si>
  <si>
    <t>earlh@earlpt.win</t>
  </si>
  <si>
    <t>elly@centralpt.enu</t>
  </si>
  <si>
    <t>Jeremy</t>
  </si>
  <si>
    <t>Shaunda</t>
  </si>
  <si>
    <t>Carey</t>
  </si>
  <si>
    <t>Nichol</t>
  </si>
  <si>
    <t>Noah Thedford</t>
  </si>
  <si>
    <t>Loren Wade</t>
  </si>
  <si>
    <t>Janina Lopez</t>
  </si>
  <si>
    <t>Jonah Moss</t>
  </si>
  <si>
    <t>Bobby Dixon</t>
  </si>
  <si>
    <t>Mon-9:11-NoTh</t>
  </si>
  <si>
    <t>Code</t>
  </si>
  <si>
    <t>Extension</t>
  </si>
  <si>
    <t>9a-11a</t>
  </si>
  <si>
    <t>x3344</t>
  </si>
  <si>
    <t>11a-1p</t>
  </si>
  <si>
    <t>x5411</t>
  </si>
  <si>
    <t>1p-3p</t>
  </si>
  <si>
    <t>x1289</t>
  </si>
  <si>
    <t>x1799</t>
  </si>
  <si>
    <t>x5900</t>
  </si>
  <si>
    <t>Michele Macy</t>
  </si>
  <si>
    <t>x8122</t>
  </si>
  <si>
    <t>x4190</t>
  </si>
  <si>
    <t>Trainer</t>
  </si>
  <si>
    <r>
      <rPr>
        <b/>
        <sz val="11"/>
        <color rgb="FF000000"/>
        <rFont val="Century Gothic"/>
        <family val="2"/>
      </rPr>
      <t>Shelly Cashman</t>
    </r>
    <r>
      <rPr>
        <sz val="11"/>
        <color rgb="FF000000"/>
        <rFont val="Century Gothic"/>
        <family val="2"/>
      </rPr>
      <t xml:space="preserve"> Excel 2016 | Modules 1–3: SAM Capstone Project 1a</t>
    </r>
  </si>
  <si>
    <t>Campus Fitness Center</t>
  </si>
  <si>
    <t>Cardio</t>
  </si>
  <si>
    <t>Spinning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</si>
  <si>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</si>
  <si>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</si>
  <si>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</si>
  <si>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</si>
  <si>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</si>
  <si>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</si>
  <si>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</si>
  <si>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</si>
  <si>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</si>
  <si>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</si>
  <si>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</si>
  <si>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Average attendance per month</t>
  </si>
  <si>
    <t>Mon-11:1-LoWa</t>
  </si>
  <si>
    <t>Tue-11:1-JoMo</t>
  </si>
  <si>
    <t>Wed-11:1-MiMa</t>
  </si>
  <si>
    <t>Thu-11:1-LoWa</t>
  </si>
  <si>
    <t>Fri-11:1-LoWa</t>
  </si>
  <si>
    <t>Mon-1:3-JaLo</t>
  </si>
  <si>
    <t>Tue-9:11-BoDi</t>
  </si>
  <si>
    <t>Tue-1:3-JaLo</t>
  </si>
  <si>
    <t>Wed-9:11-NoTh</t>
  </si>
  <si>
    <t>Wed-1:3-BoDi</t>
  </si>
  <si>
    <t>Thu-9:11-RaHo</t>
  </si>
  <si>
    <t>Thu-1:3-MiMa</t>
  </si>
  <si>
    <t>Fri-9:11-RaHo</t>
  </si>
  <si>
    <t>Fri-1:3-MiMa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</si>
</sst>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7" formatCode="&quot;$&quot;#,##0.00"/>
    <numFmt numFmtId="170" formatCode="_(* #,##0_);_(* \(#,##0\);_(* &quot;-&quot;??_);_(@_)"/>
  </numFmts>
  <fonts count="15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u/>
      <sz val="11"/>
      <color theme="10"/>
      <name val="Tw Cen MT"/>
      <family val="2"/>
      <scheme val="minor"/>
    </font>
    <font>
      <b/>
      <sz val="14"/>
      <color theme="1"/>
      <name val="Tw Cen MT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color rgb="FF0070C0"/>
      <name val="Century Gothic"/>
      <family val="2"/>
    </font>
    <font>
      <i/>
      <sz val="1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sz val="28"/>
      <color rgb="FF0070C0"/>
      <name val="Century Gothic"/>
      <family val="2"/>
    </font>
    <font>
      <i/>
      <sz val="10"/>
      <color rgb="FFCC6600"/>
      <name val="Century Gothic"/>
      <family val="2"/>
    </font>
    <font>
      <b/>
      <sz val="15"/>
      <color theme="3"/>
      <name val="Tw Cen MT"/>
      <family val="2"/>
      <scheme val="minor"/>
    </font>
    <font>
      <b/>
      <sz val="26"/>
      <color theme="6" tint="-0.499984740745262"/>
      <name val="Tw Cen MT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93A5B2"/>
      </right>
      <top/>
      <bottom/>
      <diagonal/>
    </border>
    <border>
      <left/>
      <right/>
      <top/>
      <bottom style="thin">
        <color rgb="FF93A5B2"/>
      </bottom>
      <diagonal/>
    </border>
    <border>
      <left/>
      <right/>
      <top/>
      <bottom style="thick">
        <color rgb="FF93A5B2"/>
      </bottom>
      <diagonal/>
    </border>
    <border>
      <left/>
      <right style="thick">
        <color rgb="FF93A5B2"/>
      </right>
      <top/>
      <bottom style="thick">
        <color rgb="FF93A5B2"/>
      </bottom>
      <diagonal/>
    </border>
    <border>
      <left/>
      <right/>
      <top/>
      <bottom style="thick">
        <color theme="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9" fillId="8" borderId="0">
      <alignment vertical="top" wrapText="1"/>
    </xf>
    <xf numFmtId="0" fontId="11" fillId="8" borderId="0">
      <alignment vertical="top" wrapText="1"/>
    </xf>
    <xf numFmtId="0" fontId="9" fillId="8" borderId="0">
      <alignment vertical="top" wrapText="1"/>
    </xf>
    <xf numFmtId="44" fontId="1" fillId="0" borderId="0" applyFont="0" applyFill="0" applyBorder="0" applyAlignment="0" applyProtection="0"/>
    <xf numFmtId="0" fontId="13" fillId="0" borderId="10" applyNumberFormat="0" applyFill="0" applyAlignment="0" applyProtection="0"/>
  </cellStyleXfs>
  <cellXfs count="60">
    <xf numFmtId="0" fontId="0" fillId="0" borderId="0" xfId="0"/>
    <xf numFmtId="15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Fill="1"/>
    <xf numFmtId="0" fontId="3" fillId="0" borderId="0" xfId="1"/>
    <xf numFmtId="0" fontId="0" fillId="0" borderId="0" xfId="0" applyFill="1" applyAlignment="1">
      <alignment horizontal="left"/>
    </xf>
    <xf numFmtId="0" fontId="2" fillId="5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Fill="1" applyAlignment="1">
      <alignment horizontal="right" indent="1"/>
    </xf>
    <xf numFmtId="0" fontId="0" fillId="0" borderId="0" xfId="0" applyNumberFormat="1"/>
    <xf numFmtId="0" fontId="0" fillId="0" borderId="0" xfId="0" applyNumberFormat="1" applyFill="1"/>
    <xf numFmtId="44" fontId="0" fillId="0" borderId="0" xfId="0" applyNumberFormat="1"/>
    <xf numFmtId="0" fontId="0" fillId="0" borderId="1" xfId="0" applyFill="1" applyBorder="1"/>
    <xf numFmtId="0" fontId="6" fillId="8" borderId="0" xfId="4" applyFont="1" applyFill="1" applyBorder="1" applyAlignment="1">
      <alignment horizontal="left"/>
    </xf>
    <xf numFmtId="0" fontId="5" fillId="0" borderId="0" xfId="4" applyFill="1"/>
    <xf numFmtId="0" fontId="9" fillId="8" borderId="0" xfId="5" applyAlignment="1">
      <alignment horizontal="left" vertical="top" wrapText="1"/>
    </xf>
    <xf numFmtId="0" fontId="5" fillId="0" borderId="0" xfId="4" applyFill="1" applyAlignment="1">
      <alignment wrapText="1"/>
    </xf>
    <xf numFmtId="0" fontId="11" fillId="8" borderId="0" xfId="6" applyAlignment="1">
      <alignment horizontal="left" vertical="top" wrapText="1"/>
    </xf>
    <xf numFmtId="0" fontId="9" fillId="8" borderId="0" xfId="7" applyAlignment="1">
      <alignment horizontal="left" vertical="top" wrapText="1"/>
    </xf>
    <xf numFmtId="0" fontId="6" fillId="8" borderId="0" xfId="4" applyFont="1" applyFill="1" applyBorder="1" applyAlignment="1">
      <alignment horizontal="right"/>
    </xf>
    <xf numFmtId="0" fontId="0" fillId="0" borderId="0" xfId="0" applyNumberForma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horizontal="right" inden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right"/>
    </xf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6" fillId="8" borderId="6" xfId="4" applyFont="1" applyFill="1" applyBorder="1" applyAlignment="1">
      <alignment horizontal="left"/>
    </xf>
    <xf numFmtId="0" fontId="6" fillId="8" borderId="6" xfId="4" applyFont="1" applyFill="1" applyBorder="1" applyAlignment="1">
      <alignment horizontal="left" wrapText="1"/>
    </xf>
    <xf numFmtId="0" fontId="7" fillId="8" borderId="6" xfId="4" applyFont="1" applyFill="1" applyBorder="1" applyAlignment="1">
      <alignment horizontal="left" wrapText="1"/>
    </xf>
    <xf numFmtId="0" fontId="12" fillId="7" borderId="7" xfId="4" applyFont="1" applyFill="1" applyBorder="1" applyAlignment="1">
      <alignment horizontal="left"/>
    </xf>
    <xf numFmtId="0" fontId="8" fillId="8" borderId="0" xfId="4" applyFont="1" applyFill="1" applyBorder="1" applyAlignment="1">
      <alignment horizontal="center" vertical="center" wrapText="1"/>
    </xf>
    <xf numFmtId="0" fontId="8" fillId="8" borderId="6" xfId="4" applyFont="1" applyFill="1" applyBorder="1" applyAlignment="1">
      <alignment horizontal="center" vertical="center" wrapText="1"/>
    </xf>
    <xf numFmtId="0" fontId="8" fillId="8" borderId="8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4" fontId="13" fillId="0" borderId="10" xfId="9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7" fontId="0" fillId="0" borderId="1" xfId="0" applyNumberFormat="1" applyBorder="1"/>
    <xf numFmtId="0" fontId="2" fillId="10" borderId="0" xfId="0" applyFont="1" applyFill="1" applyAlignment="1">
      <alignment horizontal="center"/>
    </xf>
    <xf numFmtId="44" fontId="0" fillId="0" borderId="0" xfId="8" applyFont="1" applyFill="1"/>
    <xf numFmtId="44" fontId="0" fillId="0" borderId="2" xfId="8" applyFont="1" applyFill="1" applyBorder="1"/>
    <xf numFmtId="44" fontId="0" fillId="0" borderId="0" xfId="8" applyFont="1"/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4" fillId="4" borderId="0" xfId="0" applyFont="1" applyFill="1" applyAlignment="1">
      <alignment horizontal="center" vertical="center"/>
    </xf>
    <xf numFmtId="170" fontId="0" fillId="0" borderId="0" xfId="2" applyNumberFormat="1" applyFont="1" applyFill="1"/>
    <xf numFmtId="170" fontId="0" fillId="0" borderId="3" xfId="2" applyNumberFormat="1" applyFont="1" applyFill="1" applyBorder="1"/>
    <xf numFmtId="170" fontId="0" fillId="0" borderId="2" xfId="2" applyNumberFormat="1" applyFont="1" applyFill="1" applyBorder="1"/>
  </cellXfs>
  <cellStyles count="10">
    <cellStyle name="Comma" xfId="2" builtinId="3"/>
    <cellStyle name="Currency" xfId="8" builtinId="4"/>
    <cellStyle name="Heading 1" xfId="9" builtinId="16"/>
    <cellStyle name="Hyperlink" xfId="1" builtinId="8"/>
    <cellStyle name="Normal" xfId="0" builtinId="0"/>
    <cellStyle name="Normal 2" xfId="3"/>
    <cellStyle name="Normal 2 2" xfId="4"/>
    <cellStyle name="Project Header" xfId="5"/>
    <cellStyle name="Student Name" xfId="6"/>
    <cellStyle name="Submission" xfId="7"/>
  </cellStyles>
  <dxfs count="1">
    <dxf>
      <font>
        <color rgb="FF00206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Revenue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'Class Statistics'!$B$8:$M$8</c:f>
              <c:strCache>
                <c:ptCount val="12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</c:strCache>
            </c:strRef>
          </c:cat>
          <c:val>
            <c:numRef>
              <c:f>'Class Statistics'!$B$20:$M$20</c:f>
              <c:numCache>
                <c:formatCode>_("$"* #,##0.00_);_("$"* \(#,##0.00\);_("$"* "-"??_);_(@_)</c:formatCode>
                <c:ptCount val="12"/>
                <c:pt idx="0">
                  <c:v>61520</c:v>
                </c:pt>
                <c:pt idx="1">
                  <c:v>60260</c:v>
                </c:pt>
                <c:pt idx="2">
                  <c:v>68380</c:v>
                </c:pt>
                <c:pt idx="3">
                  <c:v>56010</c:v>
                </c:pt>
                <c:pt idx="4">
                  <c:v>60570</c:v>
                </c:pt>
                <c:pt idx="5">
                  <c:v>72880</c:v>
                </c:pt>
                <c:pt idx="6">
                  <c:v>74360</c:v>
                </c:pt>
                <c:pt idx="7">
                  <c:v>63590</c:v>
                </c:pt>
                <c:pt idx="8">
                  <c:v>75220</c:v>
                </c:pt>
                <c:pt idx="9">
                  <c:v>70710</c:v>
                </c:pt>
                <c:pt idx="10">
                  <c:v>21960</c:v>
                </c:pt>
                <c:pt idx="11">
                  <c:v>25270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6-4C0A-B8A8-97399C8233A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1703944"/>
        <c:axId val="403852384"/>
      </c:lineChart>
      <c:catAx>
        <c:axId val="401703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52384"/>
        <c:crosses val="autoZero"/>
        <c:auto val="1"/>
        <c:lblAlgn val="ctr"/>
        <c:lblOffset val="100"/>
        <c:noMultiLvlLbl val="0"/>
      </c:catAx>
      <c:valAx>
        <c:axId val="40385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703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 Semester Class Attendance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'Class Statistics'!$A$9</c:f>
              <c:strCache>
                <c:ptCount val="1"/>
                <c:pt idx="0">
                  <c:v>Cardio Boot Camp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'Class Statistics'!$B$8:$F$8</c:f>
              <c:strCache>
                <c:ptCount val="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</c:strCache>
            </c:strRef>
          </c:cat>
          <c:val>
            <c:numRef>
              <c:f>'Class Statistics'!$B$9:$F$9</c:f>
              <c:numCache>
                <c:formatCode>_(* #,##0_);_(* \(#,##0\);_(* "-"??_);_(@_)</c:formatCode>
                <c:ptCount val="5"/>
                <c:pt idx="0">
                  <c:v>67</c:v>
                </c:pt>
                <c:pt idx="1">
                  <c:v>67</c:v>
                </c:pt>
                <c:pt idx="2">
                  <c:v>72</c:v>
                </c:pt>
                <c:pt idx="3">
                  <c:v>81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E-4247-9850-4FE30AD3D0BA}"/>
            </c:ext>
          </c:extLst>
        </c:ser>
        <c:ser>
          <c:idx val="1"/>
          <c:order val="1"/>
          <c:tx>
            <c:strRef>
              <c:f>'Class Statistics'!$A$10</c:f>
              <c:strCache>
                <c:ptCount val="1"/>
                <c:pt idx="0">
                  <c:v>Hip-Hop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'Class Statistics'!$B$8:$F$8</c:f>
              <c:strCache>
                <c:ptCount val="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</c:strCache>
            </c:strRef>
          </c:cat>
          <c:val>
            <c:numRef>
              <c:f>'Class Statistics'!$B$10:$F$10</c:f>
              <c:numCache>
                <c:formatCode>_(* #,##0_);_(* \(#,##0\);_(* "-"??_);_(@_)</c:formatCode>
                <c:ptCount val="5"/>
                <c:pt idx="0">
                  <c:v>92</c:v>
                </c:pt>
                <c:pt idx="1">
                  <c:v>80</c:v>
                </c:pt>
                <c:pt idx="2">
                  <c:v>106</c:v>
                </c:pt>
                <c:pt idx="3">
                  <c:v>76</c:v>
                </c:pt>
                <c:pt idx="4">
                  <c:v>73.999999999999986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E-4247-9850-4FE30AD3D0BA}"/>
            </c:ext>
          </c:extLst>
        </c:ser>
        <c:ser>
          <c:idx val="2"/>
          <c:order val="2"/>
          <c:tx>
            <c:strRef>
              <c:f>'Class Statistics'!$A$11</c:f>
              <c:strCache>
                <c:ptCount val="1"/>
                <c:pt idx="0">
                  <c:v>Spinning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'Class Statistics'!$B$8:$F$8</c:f>
              <c:strCache>
                <c:ptCount val="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</c:strCache>
            </c:strRef>
          </c:cat>
          <c:val>
            <c:numRef>
              <c:f>'Class Statistics'!$B$11:$F$11</c:f>
              <c:numCache>
                <c:formatCode>_(* #,##0_);_(* \(#,##0\);_(* "-"??_);_(@_)</c:formatCode>
                <c:ptCount val="5"/>
                <c:pt idx="0">
                  <c:v>106</c:v>
                </c:pt>
                <c:pt idx="1">
                  <c:v>93</c:v>
                </c:pt>
                <c:pt idx="2">
                  <c:v>99</c:v>
                </c:pt>
                <c:pt idx="3">
                  <c:v>88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3E-4247-9850-4FE30AD3D0BA}"/>
            </c:ext>
          </c:extLst>
        </c:ser>
        <c:ser>
          <c:idx val="3"/>
          <c:order val="3"/>
          <c:tx>
            <c:strRef>
              <c:f>'Class Statistics'!$A$12</c:f>
              <c:strCache>
                <c:ptCount val="1"/>
                <c:pt idx="0">
                  <c:v>Yoga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'Class Statistics'!$B$8:$F$8</c:f>
              <c:strCache>
                <c:ptCount val="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</c:strCache>
            </c:strRef>
          </c:cat>
          <c:val>
            <c:numRef>
              <c:f>'Class Statistics'!$B$12:$F$12</c:f>
              <c:numCache>
                <c:formatCode>_(* #,##0_);_(* \(#,##0\);_(* "-"??_);_(@_)</c:formatCode>
                <c:ptCount val="5"/>
                <c:pt idx="0">
                  <c:v>65</c:v>
                </c:pt>
                <c:pt idx="1">
                  <c:v>92</c:v>
                </c:pt>
                <c:pt idx="2">
                  <c:v>95</c:v>
                </c:pt>
                <c:pt idx="3">
                  <c:v>78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3E-4247-9850-4FE30AD3D0BA}"/>
            </c:ext>
          </c:extLst>
        </c:ser>
        <c:ser>
          <c:idx val="4"/>
          <c:order val="4"/>
          <c:tx>
            <c:strRef>
              <c:f>'Class Statistics'!$A$13</c:f>
              <c:strCache>
                <c:ptCount val="1"/>
                <c:pt idx="0">
                  <c:v>Zumba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'Class Statistics'!$B$8:$F$8</c:f>
              <c:strCache>
                <c:ptCount val="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</c:strCache>
            </c:strRef>
          </c:cat>
          <c:val>
            <c:numRef>
              <c:f>'Class Statistics'!$B$13:$F$13</c:f>
              <c:numCache>
                <c:formatCode>_(* #,##0_);_(* \(#,##0\);_(* "-"??_);_(@_)</c:formatCode>
                <c:ptCount val="5"/>
                <c:pt idx="0">
                  <c:v>102</c:v>
                </c:pt>
                <c:pt idx="1">
                  <c:v>80</c:v>
                </c:pt>
                <c:pt idx="2">
                  <c:v>96</c:v>
                </c:pt>
                <c:pt idx="3">
                  <c:v>69</c:v>
                </c:pt>
                <c:pt idx="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3E-4247-9850-4FE30AD3D0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0905544"/>
        <c:axId val="540906528"/>
      </c:barChart>
      <c:catAx>
        <c:axId val="540905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Fall</a:t>
                </a:r>
                <a:r>
                  <a:rPr lang="en-US" baseline="0"/>
                  <a:t> semester months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06528"/>
        <c:crosses val="autoZero"/>
        <c:auto val="1"/>
        <c:lblAlgn val="ctr"/>
        <c:lblOffset val="100"/>
        <c:noMultiLvlLbl val="0"/>
      </c:catAx>
      <c:valAx>
        <c:axId val="54090652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attendees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crossAx val="54090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264987</xdr:colOff>
      <xdr:row>2</xdr:row>
      <xdr:rowOff>0</xdr:rowOff>
    </xdr:from>
    <xdr:to>
      <xdr:col>0</xdr:col>
      <xdr:colOff>1270827</xdr:colOff>
      <xdr:row>2</xdr:row>
      <xdr:rowOff>367102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4987" y="638175"/>
          <a:ext cx="1005840" cy="3671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727902</xdr:colOff>
      <xdr:row>15</xdr:row>
      <xdr:rowOff>28576</xdr:rowOff>
    </xdr:from>
    <xdr:to>
      <xdr:col>0</xdr:col>
      <xdr:colOff>1270827</xdr:colOff>
      <xdr:row>24</xdr:row>
      <xdr:rowOff>95251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7902" y="3171826"/>
          <a:ext cx="542925" cy="1524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61152</xdr:colOff>
      <xdr:row>2</xdr:row>
      <xdr:rowOff>0</xdr:rowOff>
    </xdr:from>
    <xdr:to>
      <xdr:col>8</xdr:col>
      <xdr:colOff>0</xdr:colOff>
      <xdr:row>2</xdr:row>
      <xdr:rowOff>314325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/>
        </xdr:cNvSpPr>
      </xdr:nvSpPr>
      <xdr:spPr>
        <a:xfrm>
          <a:off x="8690802" y="638175"/>
          <a:ext cx="1119948" cy="3143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2387" cy="62762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58FEE3-FE6F-4D60-A28D-1CB3A18DB5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2387" cy="62762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4238C4-474A-45E2-83BA-F6F83A1ADF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demay@rightontrackpt.rim" TargetMode="External"/><Relationship Id="rId2" Type="http://schemas.openxmlformats.org/officeDocument/2006/relationships/hyperlink" Target="mailto:earlh@earlpt.win" TargetMode="External"/><Relationship Id="rId1" Type="http://schemas.openxmlformats.org/officeDocument/2006/relationships/hyperlink" Target="mailto:elly@centralpt.enu" TargetMode="External"/><Relationship Id="rId5" Type="http://schemas.openxmlformats.org/officeDocument/2006/relationships/hyperlink" Target="mailto:jgrisby@aokphysicaltherapy.cmo" TargetMode="External"/><Relationship Id="rId4" Type="http://schemas.openxmlformats.org/officeDocument/2006/relationships/hyperlink" Target="mailto:scleary@aokphysicaltherapy.cm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zoomScaleNormal="100" workbookViewId="0">
      <selection activeCell="E1" sqref="E1"/>
    </sheetView>
  </sheetViews>
  <sheetFormatPr defaultColWidth="7.69921875" defaultRowHeight="13.2" x14ac:dyDescent="0.25"/>
  <cols>
    <col min="1" max="1" width="18.59765625" style="15" customWidth="1"/>
    <col min="2" max="2" width="67" style="15" customWidth="1"/>
    <col min="3" max="3" width="4.3984375" style="15" customWidth="1"/>
    <col min="4" max="16384" width="7.69921875" style="15"/>
  </cols>
  <sheetData>
    <row r="1" spans="1:3" ht="32.25" customHeight="1" x14ac:dyDescent="0.25">
      <c r="A1" s="14"/>
      <c r="B1" s="14"/>
      <c r="C1" s="33"/>
    </row>
    <row r="2" spans="1:3" s="17" customFormat="1" ht="18" customHeight="1" x14ac:dyDescent="0.25">
      <c r="A2" s="14"/>
      <c r="B2" s="16" t="s">
        <v>98</v>
      </c>
      <c r="C2" s="34"/>
    </row>
    <row r="3" spans="1:3" s="17" customFormat="1" ht="36.6" x14ac:dyDescent="0.25">
      <c r="A3" s="14"/>
      <c r="B3" s="18" t="s">
        <v>99</v>
      </c>
      <c r="C3" s="35"/>
    </row>
    <row r="4" spans="1:3" ht="13.8" x14ac:dyDescent="0.25">
      <c r="A4" s="14"/>
      <c r="B4" s="19" t="s">
        <v>44</v>
      </c>
      <c r="C4" s="33"/>
    </row>
    <row r="5" spans="1:3" ht="15.75" customHeight="1" x14ac:dyDescent="0.25">
      <c r="A5" s="14"/>
      <c r="B5" s="14"/>
      <c r="C5" s="33"/>
    </row>
    <row r="6" spans="1:3" x14ac:dyDescent="0.25">
      <c r="A6" s="20" t="s">
        <v>39</v>
      </c>
      <c r="B6" s="36" t="s">
        <v>40</v>
      </c>
      <c r="C6" s="33"/>
    </row>
    <row r="7" spans="1:3" x14ac:dyDescent="0.25">
      <c r="A7" s="14"/>
      <c r="B7" s="14"/>
      <c r="C7" s="33"/>
    </row>
    <row r="8" spans="1:3" x14ac:dyDescent="0.25">
      <c r="A8" s="37" t="s">
        <v>41</v>
      </c>
      <c r="B8" s="37"/>
      <c r="C8" s="38"/>
    </row>
    <row r="9" spans="1:3" x14ac:dyDescent="0.25">
      <c r="A9" s="37"/>
      <c r="B9" s="37"/>
      <c r="C9" s="38"/>
    </row>
    <row r="10" spans="1:3" ht="13.8" thickBot="1" x14ac:dyDescent="0.3">
      <c r="A10" s="39"/>
      <c r="B10" s="39"/>
      <c r="C10" s="40"/>
    </row>
    <row r="11" spans="1:3" ht="13.8" thickTop="1" x14ac:dyDescent="0.25"/>
  </sheetData>
  <mergeCells count="1">
    <mergeCell ref="A8:C10"/>
  </mergeCells>
  <dataValidations count="2">
    <dataValidation allowBlank="1" showInputMessage="1" showErrorMessage="1" error="                                                                " sqref="J2:J3"/>
    <dataValidation allowBlank="1" error="pavI8MeUFtEyxX2I4tkyb6987ce7-6afb-4e38-a01a-65f9c05b1f89" sqref="A1:C1 A2:C3 A4:C11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O28"/>
  <sheetViews>
    <sheetView tabSelected="1" topLeftCell="A16" zoomScaleNormal="100" workbookViewId="0">
      <selection activeCell="B9" sqref="B9"/>
    </sheetView>
  </sheetViews>
  <sheetFormatPr defaultColWidth="8.69921875" defaultRowHeight="13.8" x14ac:dyDescent="0.25"/>
  <cols>
    <col min="1" max="1" width="23.796875" bestFit="1" customWidth="1"/>
    <col min="2" max="13" width="11" customWidth="1"/>
    <col min="15" max="15" width="16.3984375" customWidth="1"/>
    <col min="16" max="16" width="7.09765625" customWidth="1"/>
  </cols>
  <sheetData>
    <row r="1" spans="1:15" s="24" customFormat="1" ht="42" customHeight="1" x14ac:dyDescent="0.25">
      <c r="A1" s="56" t="s">
        <v>49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ht="19.8" thickBot="1" x14ac:dyDescent="0.4">
      <c r="A2" s="45">
        <v>43439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s="10" customFormat="1" ht="14.4" thickTop="1" x14ac:dyDescent="0.25">
      <c r="B3" s="11"/>
    </row>
    <row r="4" spans="1:15" s="10" customFormat="1" x14ac:dyDescent="0.25">
      <c r="B4" s="46" t="s">
        <v>53</v>
      </c>
      <c r="C4" s="47" t="s">
        <v>100</v>
      </c>
      <c r="D4" s="47" t="s">
        <v>54</v>
      </c>
      <c r="E4" s="47" t="s">
        <v>101</v>
      </c>
      <c r="F4" s="47" t="s">
        <v>45</v>
      </c>
      <c r="G4" s="47" t="s">
        <v>46</v>
      </c>
      <c r="L4" s="21"/>
    </row>
    <row r="5" spans="1:15" s="10" customFormat="1" x14ac:dyDescent="0.25">
      <c r="B5" s="46"/>
      <c r="C5" s="48">
        <v>100</v>
      </c>
      <c r="D5" s="48">
        <v>150</v>
      </c>
      <c r="E5" s="48">
        <v>120</v>
      </c>
      <c r="F5" s="48">
        <v>200</v>
      </c>
      <c r="G5" s="48">
        <v>150</v>
      </c>
      <c r="I5"/>
      <c r="J5" s="21"/>
      <c r="K5"/>
      <c r="O5"/>
    </row>
    <row r="6" spans="1:15" x14ac:dyDescent="0.25">
      <c r="A6" s="1"/>
      <c r="B6" s="2"/>
      <c r="C6" s="2"/>
    </row>
    <row r="7" spans="1:15" x14ac:dyDescent="0.25">
      <c r="B7" s="41" t="s">
        <v>60</v>
      </c>
      <c r="C7" s="41"/>
      <c r="D7" s="41"/>
      <c r="E7" s="41"/>
      <c r="F7" s="41"/>
      <c r="G7" s="49" t="s">
        <v>61</v>
      </c>
      <c r="H7" s="49"/>
      <c r="I7" s="49"/>
      <c r="J7" s="49"/>
      <c r="K7" s="49"/>
      <c r="L7" s="42" t="s">
        <v>62</v>
      </c>
      <c r="M7" s="42"/>
    </row>
    <row r="8" spans="1:15" x14ac:dyDescent="0.25">
      <c r="A8" s="23" t="s">
        <v>48</v>
      </c>
      <c r="B8" s="7" t="s">
        <v>42</v>
      </c>
      <c r="C8" s="7" t="s">
        <v>102</v>
      </c>
      <c r="D8" s="7" t="s">
        <v>103</v>
      </c>
      <c r="E8" s="7" t="s">
        <v>104</v>
      </c>
      <c r="F8" s="7" t="s">
        <v>105</v>
      </c>
      <c r="G8" s="7" t="s">
        <v>106</v>
      </c>
      <c r="H8" s="7" t="s">
        <v>107</v>
      </c>
      <c r="I8" s="7" t="s">
        <v>108</v>
      </c>
      <c r="J8" s="7" t="s">
        <v>109</v>
      </c>
      <c r="K8" s="7" t="s">
        <v>110</v>
      </c>
      <c r="L8" s="7" t="s">
        <v>111</v>
      </c>
      <c r="M8" s="7" t="s">
        <v>112</v>
      </c>
    </row>
    <row r="9" spans="1:15" x14ac:dyDescent="0.25">
      <c r="A9" s="6" t="s">
        <v>47</v>
      </c>
      <c r="B9" s="57">
        <v>67</v>
      </c>
      <c r="C9" s="57">
        <v>67</v>
      </c>
      <c r="D9" s="57">
        <v>72</v>
      </c>
      <c r="E9" s="57">
        <v>81</v>
      </c>
      <c r="F9" s="57">
        <v>62</v>
      </c>
      <c r="G9" s="57">
        <v>62</v>
      </c>
      <c r="H9" s="57">
        <v>100</v>
      </c>
      <c r="I9" s="57">
        <v>76</v>
      </c>
      <c r="J9" s="57">
        <v>107</v>
      </c>
      <c r="K9" s="57">
        <v>69</v>
      </c>
      <c r="L9" s="57">
        <v>27</v>
      </c>
      <c r="M9" s="57">
        <v>38</v>
      </c>
      <c r="O9" s="10"/>
    </row>
    <row r="10" spans="1:15" x14ac:dyDescent="0.25">
      <c r="A10" s="6" t="s">
        <v>54</v>
      </c>
      <c r="B10" s="57">
        <v>92</v>
      </c>
      <c r="C10" s="57">
        <v>80</v>
      </c>
      <c r="D10" s="57">
        <v>106</v>
      </c>
      <c r="E10" s="57">
        <v>76</v>
      </c>
      <c r="F10" s="58">
        <v>73.999999999999986</v>
      </c>
      <c r="G10" s="57">
        <v>79</v>
      </c>
      <c r="H10" s="57">
        <v>119</v>
      </c>
      <c r="I10" s="57">
        <v>106</v>
      </c>
      <c r="J10" s="57">
        <v>120</v>
      </c>
      <c r="K10" s="57">
        <v>89</v>
      </c>
      <c r="L10" s="57">
        <v>35</v>
      </c>
      <c r="M10" s="57">
        <v>33</v>
      </c>
    </row>
    <row r="11" spans="1:15" x14ac:dyDescent="0.25">
      <c r="A11" s="6" t="s">
        <v>101</v>
      </c>
      <c r="B11" s="57">
        <v>106</v>
      </c>
      <c r="C11" s="57">
        <v>93</v>
      </c>
      <c r="D11" s="57">
        <v>99</v>
      </c>
      <c r="E11" s="57">
        <v>88</v>
      </c>
      <c r="F11" s="57">
        <v>61</v>
      </c>
      <c r="G11" s="57">
        <v>119</v>
      </c>
      <c r="H11" s="57">
        <v>88</v>
      </c>
      <c r="I11" s="57">
        <v>102</v>
      </c>
      <c r="J11" s="57">
        <v>81</v>
      </c>
      <c r="K11" s="57">
        <v>98</v>
      </c>
      <c r="L11" s="57">
        <v>48</v>
      </c>
      <c r="M11" s="57">
        <v>21</v>
      </c>
    </row>
    <row r="12" spans="1:15" x14ac:dyDescent="0.25">
      <c r="A12" s="6" t="s">
        <v>45</v>
      </c>
      <c r="B12" s="57">
        <v>65</v>
      </c>
      <c r="C12" s="57">
        <v>92</v>
      </c>
      <c r="D12" s="57">
        <v>95</v>
      </c>
      <c r="E12" s="57">
        <v>78</v>
      </c>
      <c r="F12" s="57">
        <v>110</v>
      </c>
      <c r="G12" s="57">
        <v>115</v>
      </c>
      <c r="H12" s="57">
        <v>110</v>
      </c>
      <c r="I12" s="57">
        <v>62</v>
      </c>
      <c r="J12" s="57">
        <v>97</v>
      </c>
      <c r="K12" s="57">
        <v>108</v>
      </c>
      <c r="L12" s="57">
        <v>21</v>
      </c>
      <c r="M12" s="57">
        <v>37</v>
      </c>
    </row>
    <row r="13" spans="1:15" x14ac:dyDescent="0.25">
      <c r="A13" s="6" t="s">
        <v>46</v>
      </c>
      <c r="B13" s="57">
        <v>102</v>
      </c>
      <c r="C13" s="57">
        <v>80</v>
      </c>
      <c r="D13" s="57">
        <v>96</v>
      </c>
      <c r="E13" s="57">
        <v>69</v>
      </c>
      <c r="F13" s="57">
        <v>93</v>
      </c>
      <c r="G13" s="57">
        <v>117</v>
      </c>
      <c r="H13" s="57">
        <v>93</v>
      </c>
      <c r="I13" s="57">
        <v>103</v>
      </c>
      <c r="J13" s="57">
        <v>116</v>
      </c>
      <c r="K13" s="57">
        <v>114</v>
      </c>
      <c r="L13" s="57">
        <v>27</v>
      </c>
      <c r="M13" s="57">
        <v>44</v>
      </c>
    </row>
    <row r="14" spans="1:15" ht="14.4" thickBot="1" x14ac:dyDescent="0.3">
      <c r="A14" s="9" t="s">
        <v>63</v>
      </c>
      <c r="B14" s="59">
        <f>SUM(B9:B13)</f>
        <v>432</v>
      </c>
      <c r="C14" s="59">
        <f t="shared" ref="C14:M14" si="0">SUM(C9:C13)</f>
        <v>412</v>
      </c>
      <c r="D14" s="59">
        <f t="shared" si="0"/>
        <v>468</v>
      </c>
      <c r="E14" s="59">
        <f t="shared" si="0"/>
        <v>392</v>
      </c>
      <c r="F14" s="59">
        <f t="shared" si="0"/>
        <v>400</v>
      </c>
      <c r="G14" s="59">
        <f t="shared" si="0"/>
        <v>492</v>
      </c>
      <c r="H14" s="59">
        <f t="shared" si="0"/>
        <v>510</v>
      </c>
      <c r="I14" s="59">
        <f t="shared" si="0"/>
        <v>449</v>
      </c>
      <c r="J14" s="59">
        <f t="shared" si="0"/>
        <v>521</v>
      </c>
      <c r="K14" s="59">
        <f t="shared" si="0"/>
        <v>478</v>
      </c>
      <c r="L14" s="59">
        <f t="shared" si="0"/>
        <v>158</v>
      </c>
      <c r="M14" s="59">
        <f t="shared" si="0"/>
        <v>173</v>
      </c>
    </row>
    <row r="15" spans="1:15" ht="14.4" thickTop="1" x14ac:dyDescent="0.25">
      <c r="A15" s="4" t="s">
        <v>55</v>
      </c>
      <c r="B15" s="50">
        <f>B9*$C$5</f>
        <v>6700</v>
      </c>
      <c r="C15" s="50">
        <f t="shared" ref="C15:M15" si="1">C9*$C$5</f>
        <v>6700</v>
      </c>
      <c r="D15" s="50">
        <f t="shared" si="1"/>
        <v>7200</v>
      </c>
      <c r="E15" s="50">
        <f t="shared" si="1"/>
        <v>8100</v>
      </c>
      <c r="F15" s="50">
        <f t="shared" si="1"/>
        <v>6200</v>
      </c>
      <c r="G15" s="50">
        <f t="shared" si="1"/>
        <v>6200</v>
      </c>
      <c r="H15" s="50">
        <f t="shared" si="1"/>
        <v>10000</v>
      </c>
      <c r="I15" s="50">
        <f t="shared" si="1"/>
        <v>7600</v>
      </c>
      <c r="J15" s="50">
        <f t="shared" si="1"/>
        <v>10700</v>
      </c>
      <c r="K15" s="50">
        <f t="shared" si="1"/>
        <v>6900</v>
      </c>
      <c r="L15" s="50">
        <f t="shared" si="1"/>
        <v>2700</v>
      </c>
      <c r="M15" s="50">
        <f t="shared" si="1"/>
        <v>3800</v>
      </c>
    </row>
    <row r="16" spans="1:15" x14ac:dyDescent="0.25">
      <c r="A16" s="6" t="s">
        <v>56</v>
      </c>
      <c r="B16" s="50">
        <f>B10*$D$5</f>
        <v>13800</v>
      </c>
      <c r="C16" s="50">
        <f t="shared" ref="C16:M16" si="2">C10*$D$5</f>
        <v>12000</v>
      </c>
      <c r="D16" s="50">
        <f t="shared" si="2"/>
        <v>15900</v>
      </c>
      <c r="E16" s="50">
        <f t="shared" si="2"/>
        <v>11400</v>
      </c>
      <c r="F16" s="50">
        <f t="shared" si="2"/>
        <v>11099.999999999998</v>
      </c>
      <c r="G16" s="50">
        <f t="shared" si="2"/>
        <v>11850</v>
      </c>
      <c r="H16" s="50">
        <f t="shared" si="2"/>
        <v>17850</v>
      </c>
      <c r="I16" s="50">
        <f t="shared" si="2"/>
        <v>15900</v>
      </c>
      <c r="J16" s="50">
        <f t="shared" si="2"/>
        <v>18000</v>
      </c>
      <c r="K16" s="50">
        <f t="shared" si="2"/>
        <v>13350</v>
      </c>
      <c r="L16" s="50">
        <f t="shared" si="2"/>
        <v>5250</v>
      </c>
      <c r="M16" s="50">
        <f t="shared" si="2"/>
        <v>4950</v>
      </c>
    </row>
    <row r="17" spans="1:13" x14ac:dyDescent="0.25">
      <c r="A17" s="6" t="s">
        <v>57</v>
      </c>
      <c r="B17" s="50">
        <f>B11*$E$5</f>
        <v>12720</v>
      </c>
      <c r="C17" s="50">
        <f t="shared" ref="C17:M17" si="3">C11*$E$5</f>
        <v>11160</v>
      </c>
      <c r="D17" s="50">
        <f t="shared" si="3"/>
        <v>11880</v>
      </c>
      <c r="E17" s="50">
        <f t="shared" si="3"/>
        <v>10560</v>
      </c>
      <c r="F17" s="50">
        <f t="shared" si="3"/>
        <v>7320</v>
      </c>
      <c r="G17" s="50">
        <f t="shared" si="3"/>
        <v>14280</v>
      </c>
      <c r="H17" s="50">
        <f t="shared" si="3"/>
        <v>10560</v>
      </c>
      <c r="I17" s="50">
        <f t="shared" si="3"/>
        <v>12240</v>
      </c>
      <c r="J17" s="50">
        <f t="shared" si="3"/>
        <v>9720</v>
      </c>
      <c r="K17" s="50">
        <f t="shared" si="3"/>
        <v>11760</v>
      </c>
      <c r="L17" s="50">
        <f t="shared" si="3"/>
        <v>5760</v>
      </c>
      <c r="M17" s="50">
        <f t="shared" si="3"/>
        <v>2520</v>
      </c>
    </row>
    <row r="18" spans="1:13" x14ac:dyDescent="0.25">
      <c r="A18" s="6" t="s">
        <v>58</v>
      </c>
      <c r="B18" s="50">
        <f>B12*$F$5</f>
        <v>13000</v>
      </c>
      <c r="C18" s="50">
        <f t="shared" ref="C18:M18" si="4">C12*$F$5</f>
        <v>18400</v>
      </c>
      <c r="D18" s="50">
        <f t="shared" si="4"/>
        <v>19000</v>
      </c>
      <c r="E18" s="50">
        <f t="shared" si="4"/>
        <v>15600</v>
      </c>
      <c r="F18" s="50">
        <f t="shared" si="4"/>
        <v>22000</v>
      </c>
      <c r="G18" s="50">
        <f t="shared" si="4"/>
        <v>23000</v>
      </c>
      <c r="H18" s="50">
        <f t="shared" si="4"/>
        <v>22000</v>
      </c>
      <c r="I18" s="50">
        <f t="shared" si="4"/>
        <v>12400</v>
      </c>
      <c r="J18" s="50">
        <f t="shared" si="4"/>
        <v>19400</v>
      </c>
      <c r="K18" s="50">
        <f t="shared" si="4"/>
        <v>21600</v>
      </c>
      <c r="L18" s="50">
        <f t="shared" si="4"/>
        <v>4200</v>
      </c>
      <c r="M18" s="50">
        <f t="shared" si="4"/>
        <v>7400</v>
      </c>
    </row>
    <row r="19" spans="1:13" x14ac:dyDescent="0.25">
      <c r="A19" s="6" t="s">
        <v>59</v>
      </c>
      <c r="B19" s="50">
        <f>B13*$G$5</f>
        <v>15300</v>
      </c>
      <c r="C19" s="50">
        <f t="shared" ref="C19:M19" si="5">C13*$G$5</f>
        <v>12000</v>
      </c>
      <c r="D19" s="50">
        <f t="shared" si="5"/>
        <v>14400</v>
      </c>
      <c r="E19" s="50">
        <f t="shared" si="5"/>
        <v>10350</v>
      </c>
      <c r="F19" s="50">
        <f t="shared" si="5"/>
        <v>13950</v>
      </c>
      <c r="G19" s="50">
        <f t="shared" si="5"/>
        <v>17550</v>
      </c>
      <c r="H19" s="50">
        <f t="shared" si="5"/>
        <v>13950</v>
      </c>
      <c r="I19" s="50">
        <f t="shared" si="5"/>
        <v>15450</v>
      </c>
      <c r="J19" s="50">
        <f t="shared" si="5"/>
        <v>17400</v>
      </c>
      <c r="K19" s="50">
        <f t="shared" si="5"/>
        <v>17100</v>
      </c>
      <c r="L19" s="50">
        <f t="shared" si="5"/>
        <v>4050</v>
      </c>
      <c r="M19" s="50">
        <f t="shared" si="5"/>
        <v>6600</v>
      </c>
    </row>
    <row r="20" spans="1:13" ht="14.4" thickBot="1" x14ac:dyDescent="0.3">
      <c r="A20" s="9" t="s">
        <v>14</v>
      </c>
      <c r="B20" s="51">
        <f>SUM(B15:B19)</f>
        <v>61520</v>
      </c>
      <c r="C20" s="51">
        <f t="shared" ref="C20:M20" si="6">SUM(C15:C19)</f>
        <v>60260</v>
      </c>
      <c r="D20" s="51">
        <f>SUM(D15:D19)</f>
        <v>68380</v>
      </c>
      <c r="E20" s="51">
        <f t="shared" si="6"/>
        <v>56010</v>
      </c>
      <c r="F20" s="51">
        <f t="shared" si="6"/>
        <v>60570</v>
      </c>
      <c r="G20" s="51">
        <f t="shared" si="6"/>
        <v>72880</v>
      </c>
      <c r="H20" s="51">
        <f t="shared" si="6"/>
        <v>74360</v>
      </c>
      <c r="I20" s="51">
        <f t="shared" si="6"/>
        <v>63590</v>
      </c>
      <c r="J20" s="51">
        <f t="shared" si="6"/>
        <v>75220</v>
      </c>
      <c r="K20" s="51">
        <f t="shared" si="6"/>
        <v>70710</v>
      </c>
      <c r="L20" s="51">
        <f t="shared" si="6"/>
        <v>21960</v>
      </c>
      <c r="M20" s="51">
        <f t="shared" si="6"/>
        <v>25270</v>
      </c>
    </row>
    <row r="21" spans="1:13" ht="14.4" thickTop="1" x14ac:dyDescent="0.25">
      <c r="A21" s="6"/>
    </row>
    <row r="22" spans="1:13" x14ac:dyDescent="0.25">
      <c r="A22" s="4" t="s">
        <v>113</v>
      </c>
      <c r="B22" s="3">
        <f>AVERAGE(B9:B13)</f>
        <v>86.4</v>
      </c>
      <c r="C22" s="3">
        <f t="shared" ref="C22:M22" si="7">AVERAGE(C9:C13)</f>
        <v>82.4</v>
      </c>
      <c r="D22" s="3">
        <f t="shared" si="7"/>
        <v>93.6</v>
      </c>
      <c r="E22" s="3">
        <f t="shared" si="7"/>
        <v>78.400000000000006</v>
      </c>
      <c r="F22" s="3">
        <f t="shared" si="7"/>
        <v>80</v>
      </c>
      <c r="G22" s="3">
        <f t="shared" si="7"/>
        <v>98.4</v>
      </c>
      <c r="H22" s="3">
        <f t="shared" si="7"/>
        <v>102</v>
      </c>
      <c r="I22" s="3">
        <f t="shared" si="7"/>
        <v>89.8</v>
      </c>
      <c r="J22" s="3">
        <f t="shared" si="7"/>
        <v>104.2</v>
      </c>
      <c r="K22" s="3">
        <f t="shared" si="7"/>
        <v>95.6</v>
      </c>
      <c r="L22" s="3">
        <f t="shared" si="7"/>
        <v>31.6</v>
      </c>
      <c r="M22" s="3">
        <f t="shared" si="7"/>
        <v>34.6</v>
      </c>
    </row>
    <row r="23" spans="1:13" x14ac:dyDescent="0.25">
      <c r="A23" s="4" t="s">
        <v>43</v>
      </c>
      <c r="B23" s="12">
        <f>AVERAGE(B15:B19)</f>
        <v>12304</v>
      </c>
      <c r="C23" s="12">
        <f t="shared" ref="C23:M23" si="8">AVERAGE(C15:C19)</f>
        <v>12052</v>
      </c>
      <c r="D23" s="12">
        <f t="shared" si="8"/>
        <v>13676</v>
      </c>
      <c r="E23" s="12">
        <f t="shared" si="8"/>
        <v>11202</v>
      </c>
      <c r="F23" s="12">
        <f t="shared" si="8"/>
        <v>12114</v>
      </c>
      <c r="G23" s="12">
        <f t="shared" si="8"/>
        <v>14576</v>
      </c>
      <c r="H23" s="12">
        <f t="shared" si="8"/>
        <v>14872</v>
      </c>
      <c r="I23" s="12">
        <f t="shared" si="8"/>
        <v>12718</v>
      </c>
      <c r="J23" s="12">
        <f t="shared" si="8"/>
        <v>15044</v>
      </c>
      <c r="K23" s="12">
        <f t="shared" si="8"/>
        <v>14142</v>
      </c>
      <c r="L23" s="12">
        <f t="shared" si="8"/>
        <v>4392</v>
      </c>
      <c r="M23" s="12">
        <f t="shared" si="8"/>
        <v>5054</v>
      </c>
    </row>
    <row r="24" spans="1:13" x14ac:dyDescent="0.25">
      <c r="A24" s="4" t="s">
        <v>0</v>
      </c>
      <c r="B24" s="52">
        <f>MAX(B15:B19)</f>
        <v>15300</v>
      </c>
      <c r="C24" s="52">
        <f t="shared" ref="C24:M24" si="9">MAX(C15:C19)</f>
        <v>18400</v>
      </c>
      <c r="D24" s="52">
        <f t="shared" si="9"/>
        <v>19000</v>
      </c>
      <c r="E24" s="52">
        <f t="shared" si="9"/>
        <v>15600</v>
      </c>
      <c r="F24" s="52">
        <f t="shared" si="9"/>
        <v>22000</v>
      </c>
      <c r="G24" s="52">
        <f t="shared" si="9"/>
        <v>23000</v>
      </c>
      <c r="H24" s="52">
        <f t="shared" si="9"/>
        <v>22000</v>
      </c>
      <c r="I24" s="52">
        <f t="shared" si="9"/>
        <v>15900</v>
      </c>
      <c r="J24" s="52">
        <f t="shared" si="9"/>
        <v>19400</v>
      </c>
      <c r="K24" s="52">
        <f t="shared" si="9"/>
        <v>21600</v>
      </c>
      <c r="L24" s="52">
        <f t="shared" si="9"/>
        <v>5760</v>
      </c>
      <c r="M24" s="52">
        <f t="shared" si="9"/>
        <v>7400</v>
      </c>
    </row>
    <row r="25" spans="1:13" x14ac:dyDescent="0.25">
      <c r="A25" s="4" t="s">
        <v>1</v>
      </c>
      <c r="B25" s="12">
        <f>MIN(B15:B19)</f>
        <v>6700</v>
      </c>
      <c r="C25" s="12">
        <f t="shared" ref="C25:M25" si="10">MIN(C15:C19)</f>
        <v>6700</v>
      </c>
      <c r="D25" s="12">
        <f t="shared" si="10"/>
        <v>7200</v>
      </c>
      <c r="E25" s="12">
        <f t="shared" si="10"/>
        <v>8100</v>
      </c>
      <c r="F25" s="12">
        <f t="shared" si="10"/>
        <v>6200</v>
      </c>
      <c r="G25" s="12">
        <f t="shared" si="10"/>
        <v>6200</v>
      </c>
      <c r="H25" s="12">
        <f t="shared" si="10"/>
        <v>10000</v>
      </c>
      <c r="I25" s="12">
        <f t="shared" si="10"/>
        <v>7600</v>
      </c>
      <c r="J25" s="12">
        <f t="shared" si="10"/>
        <v>9720</v>
      </c>
      <c r="K25" s="12">
        <f t="shared" si="10"/>
        <v>6900</v>
      </c>
      <c r="L25" s="12">
        <f t="shared" si="10"/>
        <v>2700</v>
      </c>
      <c r="M25" s="12">
        <f t="shared" si="10"/>
        <v>2520</v>
      </c>
    </row>
    <row r="26" spans="1:13" x14ac:dyDescent="0.25">
      <c r="A26" s="4" t="s">
        <v>15</v>
      </c>
      <c r="B26" t="str">
        <f>IF(B23&gt;13400,"Over","Under")</f>
        <v>Under</v>
      </c>
      <c r="C26" t="str">
        <f t="shared" ref="C26:M26" si="11">IF(C23&gt;13400,"Over","Under")</f>
        <v>Under</v>
      </c>
      <c r="D26" t="str">
        <f t="shared" si="11"/>
        <v>Over</v>
      </c>
      <c r="E26" t="str">
        <f t="shared" si="11"/>
        <v>Under</v>
      </c>
      <c r="F26" t="str">
        <f t="shared" si="11"/>
        <v>Under</v>
      </c>
      <c r="G26" t="str">
        <f t="shared" si="11"/>
        <v>Over</v>
      </c>
      <c r="H26" t="str">
        <f t="shared" si="11"/>
        <v>Over</v>
      </c>
      <c r="I26" t="str">
        <f t="shared" si="11"/>
        <v>Under</v>
      </c>
      <c r="J26" t="str">
        <f t="shared" si="11"/>
        <v>Over</v>
      </c>
      <c r="K26" t="str">
        <f t="shared" si="11"/>
        <v>Over</v>
      </c>
      <c r="L26" t="str">
        <f t="shared" si="11"/>
        <v>Under</v>
      </c>
      <c r="M26" t="str">
        <f t="shared" si="11"/>
        <v>Under</v>
      </c>
    </row>
    <row r="27" spans="1:13" x14ac:dyDescent="0.25">
      <c r="A27" s="4"/>
    </row>
    <row r="28" spans="1:13" ht="29.25" customHeight="1" x14ac:dyDescent="0.25">
      <c r="A28" s="22" t="s">
        <v>64</v>
      </c>
    </row>
  </sheetData>
  <mergeCells count="6">
    <mergeCell ref="A1:M1"/>
    <mergeCell ref="B7:F7"/>
    <mergeCell ref="L7:M7"/>
    <mergeCell ref="A2:M2"/>
    <mergeCell ref="B4:B5"/>
    <mergeCell ref="G7:K7"/>
  </mergeCells>
  <conditionalFormatting sqref="B20:M20">
    <cfRule type="cellIs" dxfId="0" priority="1" operator="greaterThan">
      <formula>62000</formula>
    </cfRule>
  </conditionalFormatting>
  <dataValidations count="1">
    <dataValidation allowBlank="1" error="pavI8MeUFtEyxX2I4tkyb6987ce7-6afb-4e38-a01a-65f9c05b1f89" sqref="A1:A28 N1:O28 B1:M1 B3:B4 H3:H5 L4 H8:M8 C3:G8 C9:M23 B6:B23 I3:K6 L3:M3 L5:M7 B25:M28"/>
  </dataValidations>
  <pageMargins left="0.25" right="0.25" top="0.75" bottom="0.75" header="0.3" footer="0.3"/>
  <pageSetup scale="79" orientation="landscape" r:id="rId1"/>
  <headerFooter>
    <oddHeader>&amp;C2018 Class Statistics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'Class Statistics'!G11:K11</xm:f>
              <xm:sqref>B28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7"/>
  <sheetViews>
    <sheetView workbookViewId="0">
      <selection activeCell="H26" sqref="H26"/>
    </sheetView>
  </sheetViews>
  <sheetFormatPr defaultRowHeight="13.8" x14ac:dyDescent="0.25"/>
  <cols>
    <col min="1" max="1" width="5.5" bestFit="1" customWidth="1"/>
    <col min="2" max="2" width="10.19921875" bestFit="1" customWidth="1"/>
    <col min="3" max="3" width="12.09765625" customWidth="1"/>
    <col min="4" max="4" width="13.19921875" bestFit="1" customWidth="1"/>
    <col min="5" max="5" width="17.59765625" customWidth="1"/>
    <col min="6" max="6" width="10.59765625" customWidth="1"/>
  </cols>
  <sheetData>
    <row r="1" spans="1:6" ht="18" x14ac:dyDescent="0.35">
      <c r="A1" s="43" t="s">
        <v>50</v>
      </c>
      <c r="B1" s="43"/>
      <c r="C1" s="43"/>
      <c r="D1" s="43"/>
      <c r="E1" s="43"/>
      <c r="F1" s="43"/>
    </row>
    <row r="2" spans="1:6" x14ac:dyDescent="0.25">
      <c r="A2" s="8" t="s">
        <v>13</v>
      </c>
      <c r="B2" s="8" t="s">
        <v>2</v>
      </c>
      <c r="C2" s="8" t="s">
        <v>3</v>
      </c>
      <c r="D2" s="8" t="s">
        <v>97</v>
      </c>
      <c r="E2" s="8" t="s">
        <v>84</v>
      </c>
      <c r="F2" s="8" t="s">
        <v>85</v>
      </c>
    </row>
    <row r="3" spans="1:6" ht="20.100000000000001" customHeight="1" x14ac:dyDescent="0.25">
      <c r="A3" s="13">
        <v>1</v>
      </c>
      <c r="B3" s="53" t="s">
        <v>16</v>
      </c>
      <c r="C3" s="25" t="s">
        <v>86</v>
      </c>
      <c r="D3" s="13" t="s">
        <v>78</v>
      </c>
      <c r="E3" s="25" t="s">
        <v>83</v>
      </c>
      <c r="F3" s="26" t="s">
        <v>87</v>
      </c>
    </row>
    <row r="4" spans="1:6" ht="20.100000000000001" customHeight="1" x14ac:dyDescent="0.25">
      <c r="A4" s="13">
        <v>2</v>
      </c>
      <c r="B4" s="53" t="s">
        <v>16</v>
      </c>
      <c r="C4" s="25" t="s">
        <v>88</v>
      </c>
      <c r="D4" s="13" t="s">
        <v>79</v>
      </c>
      <c r="E4" s="25" t="s">
        <v>114</v>
      </c>
      <c r="F4" s="26" t="s">
        <v>89</v>
      </c>
    </row>
    <row r="5" spans="1:6" ht="20.100000000000001" customHeight="1" thickBot="1" x14ac:dyDescent="0.3">
      <c r="A5" s="27">
        <v>3</v>
      </c>
      <c r="B5" s="54" t="s">
        <v>16</v>
      </c>
      <c r="C5" s="28" t="s">
        <v>90</v>
      </c>
      <c r="D5" s="27" t="s">
        <v>80</v>
      </c>
      <c r="E5" s="28" t="s">
        <v>119</v>
      </c>
      <c r="F5" s="29" t="s">
        <v>91</v>
      </c>
    </row>
    <row r="6" spans="1:6" ht="20.100000000000001" customHeight="1" x14ac:dyDescent="0.25">
      <c r="A6" s="30">
        <v>4</v>
      </c>
      <c r="B6" s="55" t="s">
        <v>51</v>
      </c>
      <c r="C6" s="31" t="s">
        <v>86</v>
      </c>
      <c r="D6" s="30" t="s">
        <v>82</v>
      </c>
      <c r="E6" s="31" t="s">
        <v>120</v>
      </c>
      <c r="F6" s="32" t="s">
        <v>92</v>
      </c>
    </row>
    <row r="7" spans="1:6" ht="20.100000000000001" customHeight="1" x14ac:dyDescent="0.25">
      <c r="A7" s="13">
        <v>5</v>
      </c>
      <c r="B7" s="53" t="s">
        <v>51</v>
      </c>
      <c r="C7" s="25" t="s">
        <v>88</v>
      </c>
      <c r="D7" s="13" t="s">
        <v>81</v>
      </c>
      <c r="E7" s="25" t="s">
        <v>115</v>
      </c>
      <c r="F7" s="26" t="s">
        <v>93</v>
      </c>
    </row>
    <row r="8" spans="1:6" ht="20.100000000000001" customHeight="1" thickBot="1" x14ac:dyDescent="0.3">
      <c r="A8" s="27">
        <v>6</v>
      </c>
      <c r="B8" s="54" t="s">
        <v>51</v>
      </c>
      <c r="C8" s="28" t="s">
        <v>90</v>
      </c>
      <c r="D8" s="27" t="s">
        <v>80</v>
      </c>
      <c r="E8" s="28" t="s">
        <v>121</v>
      </c>
      <c r="F8" s="29" t="s">
        <v>91</v>
      </c>
    </row>
    <row r="9" spans="1:6" ht="20.100000000000001" customHeight="1" x14ac:dyDescent="0.25">
      <c r="A9" s="13">
        <v>7</v>
      </c>
      <c r="B9" s="53" t="s">
        <v>11</v>
      </c>
      <c r="C9" s="25" t="s">
        <v>86</v>
      </c>
      <c r="D9" s="13" t="s">
        <v>78</v>
      </c>
      <c r="E9" s="25" t="s">
        <v>122</v>
      </c>
      <c r="F9" s="26" t="s">
        <v>87</v>
      </c>
    </row>
    <row r="10" spans="1:6" ht="20.100000000000001" customHeight="1" x14ac:dyDescent="0.25">
      <c r="A10" s="13">
        <v>8</v>
      </c>
      <c r="B10" s="53" t="s">
        <v>11</v>
      </c>
      <c r="C10" s="25" t="s">
        <v>88</v>
      </c>
      <c r="D10" s="13" t="s">
        <v>94</v>
      </c>
      <c r="E10" s="25" t="s">
        <v>116</v>
      </c>
      <c r="F10" s="26" t="s">
        <v>95</v>
      </c>
    </row>
    <row r="11" spans="1:6" ht="20.100000000000001" customHeight="1" thickBot="1" x14ac:dyDescent="0.3">
      <c r="A11" s="27">
        <v>9</v>
      </c>
      <c r="B11" s="54" t="s">
        <v>11</v>
      </c>
      <c r="C11" s="28" t="s">
        <v>90</v>
      </c>
      <c r="D11" s="27" t="s">
        <v>82</v>
      </c>
      <c r="E11" s="28" t="s">
        <v>123</v>
      </c>
      <c r="F11" s="29" t="s">
        <v>92</v>
      </c>
    </row>
    <row r="12" spans="1:6" ht="20.100000000000001" customHeight="1" x14ac:dyDescent="0.25">
      <c r="A12" s="13">
        <v>10</v>
      </c>
      <c r="B12" s="53" t="s">
        <v>5</v>
      </c>
      <c r="C12" s="25" t="s">
        <v>86</v>
      </c>
      <c r="D12" s="13" t="s">
        <v>7</v>
      </c>
      <c r="E12" s="25" t="s">
        <v>124</v>
      </c>
      <c r="F12" s="26" t="s">
        <v>96</v>
      </c>
    </row>
    <row r="13" spans="1:6" ht="20.100000000000001" customHeight="1" x14ac:dyDescent="0.25">
      <c r="A13" s="13">
        <v>11</v>
      </c>
      <c r="B13" s="53" t="s">
        <v>5</v>
      </c>
      <c r="C13" s="25" t="s">
        <v>88</v>
      </c>
      <c r="D13" s="13" t="s">
        <v>79</v>
      </c>
      <c r="E13" s="25" t="s">
        <v>117</v>
      </c>
      <c r="F13" s="26" t="s">
        <v>89</v>
      </c>
    </row>
    <row r="14" spans="1:6" ht="20.100000000000001" customHeight="1" thickBot="1" x14ac:dyDescent="0.3">
      <c r="A14" s="27">
        <v>12</v>
      </c>
      <c r="B14" s="54" t="s">
        <v>5</v>
      </c>
      <c r="C14" s="28" t="s">
        <v>90</v>
      </c>
      <c r="D14" s="27" t="s">
        <v>94</v>
      </c>
      <c r="E14" s="28" t="s">
        <v>125</v>
      </c>
      <c r="F14" s="29" t="s">
        <v>95</v>
      </c>
    </row>
    <row r="15" spans="1:6" ht="20.100000000000001" customHeight="1" x14ac:dyDescent="0.25">
      <c r="A15" s="13">
        <v>13</v>
      </c>
      <c r="B15" s="53" t="s">
        <v>6</v>
      </c>
      <c r="C15" s="25" t="s">
        <v>86</v>
      </c>
      <c r="D15" s="13" t="s">
        <v>7</v>
      </c>
      <c r="E15" s="25" t="s">
        <v>126</v>
      </c>
      <c r="F15" s="26" t="s">
        <v>96</v>
      </c>
    </row>
    <row r="16" spans="1:6" ht="20.100000000000001" customHeight="1" x14ac:dyDescent="0.25">
      <c r="A16" s="13">
        <v>14</v>
      </c>
      <c r="B16" s="53" t="s">
        <v>6</v>
      </c>
      <c r="C16" s="25" t="s">
        <v>88</v>
      </c>
      <c r="D16" s="13" t="s">
        <v>79</v>
      </c>
      <c r="E16" s="25" t="s">
        <v>118</v>
      </c>
      <c r="F16" s="26" t="s">
        <v>89</v>
      </c>
    </row>
    <row r="17" spans="1:6" ht="20.100000000000001" customHeight="1" x14ac:dyDescent="0.25">
      <c r="A17" s="13">
        <v>15</v>
      </c>
      <c r="B17" s="53" t="s">
        <v>6</v>
      </c>
      <c r="C17" s="25" t="s">
        <v>90</v>
      </c>
      <c r="D17" s="13" t="s">
        <v>94</v>
      </c>
      <c r="E17" s="25" t="s">
        <v>127</v>
      </c>
      <c r="F17" s="26" t="s">
        <v>95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7"/>
  <sheetViews>
    <sheetView zoomScaleNormal="100" workbookViewId="0">
      <pane xSplit="1" ySplit="2" topLeftCell="B3" activePane="bottomRight" state="frozen"/>
      <selection activeCell="C33" sqref="C33"/>
      <selection pane="topRight" activeCell="C33" sqref="C33"/>
      <selection pane="bottomLeft" activeCell="C33" sqref="C33"/>
      <selection pane="bottomRight" activeCell="C29" sqref="C29"/>
    </sheetView>
  </sheetViews>
  <sheetFormatPr defaultRowHeight="13.8" x14ac:dyDescent="0.25"/>
  <cols>
    <col min="1" max="1" width="24.59765625" bestFit="1" customWidth="1"/>
    <col min="2" max="3" width="20.59765625" bestFit="1" customWidth="1"/>
    <col min="4" max="4" width="19.59765625" bestFit="1" customWidth="1"/>
    <col min="5" max="5" width="8" bestFit="1" customWidth="1"/>
    <col min="6" max="6" width="6.8984375" bestFit="1" customWidth="1"/>
    <col min="7" max="7" width="6.5" bestFit="1" customWidth="1"/>
    <col min="8" max="8" width="16.19921875" bestFit="1" customWidth="1"/>
    <col min="9" max="9" width="29.69921875" bestFit="1" customWidth="1"/>
    <col min="10" max="10" width="16" customWidth="1"/>
    <col min="11" max="11" width="13.5" customWidth="1"/>
  </cols>
  <sheetData>
    <row r="1" spans="1:9" ht="18" x14ac:dyDescent="0.35">
      <c r="A1" s="44" t="s">
        <v>52</v>
      </c>
      <c r="B1" s="44"/>
      <c r="C1" s="44"/>
      <c r="D1" s="44"/>
      <c r="E1" s="44"/>
      <c r="F1" s="44"/>
      <c r="G1" s="44"/>
      <c r="H1" s="44"/>
      <c r="I1" s="44"/>
    </row>
    <row r="2" spans="1:9" x14ac:dyDescent="0.25">
      <c r="A2" s="7" t="s">
        <v>8</v>
      </c>
      <c r="B2" s="7" t="s">
        <v>23</v>
      </c>
      <c r="C2" s="7" t="s">
        <v>24</v>
      </c>
      <c r="D2" s="7" t="s">
        <v>25</v>
      </c>
      <c r="E2" s="7" t="s">
        <v>36</v>
      </c>
      <c r="F2" s="7" t="s">
        <v>37</v>
      </c>
      <c r="G2" s="7" t="s">
        <v>38</v>
      </c>
      <c r="H2" s="7" t="s">
        <v>4</v>
      </c>
      <c r="I2" s="7" t="s">
        <v>9</v>
      </c>
    </row>
    <row r="3" spans="1:9" x14ac:dyDescent="0.25">
      <c r="A3" t="s">
        <v>65</v>
      </c>
      <c r="B3" t="s">
        <v>74</v>
      </c>
      <c r="C3" t="s">
        <v>17</v>
      </c>
      <c r="D3" t="s">
        <v>26</v>
      </c>
      <c r="E3" t="s">
        <v>27</v>
      </c>
      <c r="F3" t="s">
        <v>28</v>
      </c>
      <c r="G3">
        <v>98102</v>
      </c>
      <c r="H3" t="s">
        <v>10</v>
      </c>
      <c r="I3" s="5" t="s">
        <v>69</v>
      </c>
    </row>
    <row r="4" spans="1:9" x14ac:dyDescent="0.25">
      <c r="A4" t="s">
        <v>65</v>
      </c>
      <c r="B4" t="s">
        <v>75</v>
      </c>
      <c r="C4" t="s">
        <v>18</v>
      </c>
      <c r="D4" t="s">
        <v>26</v>
      </c>
      <c r="E4" t="s">
        <v>27</v>
      </c>
      <c r="F4" t="s">
        <v>28</v>
      </c>
      <c r="G4">
        <v>98102</v>
      </c>
      <c r="H4" t="s">
        <v>10</v>
      </c>
      <c r="I4" s="5" t="s">
        <v>70</v>
      </c>
    </row>
    <row r="5" spans="1:9" x14ac:dyDescent="0.25">
      <c r="A5" t="s">
        <v>68</v>
      </c>
      <c r="B5" t="s">
        <v>76</v>
      </c>
      <c r="C5" t="s">
        <v>19</v>
      </c>
      <c r="D5" t="s">
        <v>29</v>
      </c>
      <c r="E5" t="s">
        <v>30</v>
      </c>
      <c r="F5" t="s">
        <v>28</v>
      </c>
      <c r="G5">
        <v>98402</v>
      </c>
      <c r="H5" t="s">
        <v>31</v>
      </c>
      <c r="I5" s="5" t="s">
        <v>71</v>
      </c>
    </row>
    <row r="6" spans="1:9" x14ac:dyDescent="0.25">
      <c r="A6" t="s">
        <v>67</v>
      </c>
      <c r="B6" t="s">
        <v>20</v>
      </c>
      <c r="C6" t="s">
        <v>21</v>
      </c>
      <c r="D6" t="s">
        <v>32</v>
      </c>
      <c r="E6" t="s">
        <v>27</v>
      </c>
      <c r="F6" t="s">
        <v>28</v>
      </c>
      <c r="G6">
        <v>98105</v>
      </c>
      <c r="H6" t="s">
        <v>12</v>
      </c>
      <c r="I6" s="5" t="s">
        <v>72</v>
      </c>
    </row>
    <row r="7" spans="1:9" x14ac:dyDescent="0.25">
      <c r="A7" t="s">
        <v>66</v>
      </c>
      <c r="B7" t="s">
        <v>22</v>
      </c>
      <c r="C7" t="s">
        <v>77</v>
      </c>
      <c r="D7" t="s">
        <v>33</v>
      </c>
      <c r="E7" t="s">
        <v>34</v>
      </c>
      <c r="F7" t="s">
        <v>28</v>
      </c>
      <c r="G7">
        <v>98201</v>
      </c>
      <c r="H7" t="s">
        <v>35</v>
      </c>
      <c r="I7" s="5" t="s">
        <v>73</v>
      </c>
    </row>
  </sheetData>
  <mergeCells count="1">
    <mergeCell ref="A1:I1"/>
  </mergeCells>
  <dataValidations count="1">
    <dataValidation allowBlank="1" error="pavI8MeUFtEyxX2I4tkyb6987ce7-6afb-4e38-a01a-65f9c05b1f89" sqref="A1:I7"/>
  </dataValidations>
  <hyperlinks>
    <hyperlink ref="I7" r:id="rId1"/>
    <hyperlink ref="I6" r:id="rId2"/>
    <hyperlink ref="I5" r:id="rId3"/>
    <hyperlink ref="I4" r:id="rId4"/>
    <hyperlink ref="I3" r:id="rId5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radingEngineProps xmlns="http://tempuri.org/temp">
  <UserID>{b6987ce7-6afb-4e38-a01a-65f9c05b1f89}</UserID>
  <AssignmentID>{b6987ce7-6afb-4e38-a01a-65f9c05b1f89}</AssignmentID>
</GradingEngineProps>
</file>

<file path=customXml/itemProps1.xml><?xml version="1.0" encoding="utf-8"?>
<ds:datastoreItem xmlns:ds="http://schemas.openxmlformats.org/officeDocument/2006/customXml" ds:itemID="{C89C410E-381E-4DD0-9EB9-0EC12ACF7B23}">
  <ds:schemaRefs>
    <ds:schemaRef ds:uri="http://tempuri.org/tem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Documentation</vt:lpstr>
      <vt:lpstr>Class Statistics</vt:lpstr>
      <vt:lpstr>Personal Trainers</vt:lpstr>
      <vt:lpstr>Physical Therapists</vt:lpstr>
      <vt:lpstr>Monthly Revenue Chart</vt:lpstr>
      <vt:lpstr>Fall Attendance Chart</vt:lpstr>
      <vt:lpstr>'Class Statistics'!Print_Area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© 2018 Cengage Learning. All rights reserved.</dc:creator>
  <cp:lastModifiedBy>April Conway</cp:lastModifiedBy>
  <cp:lastPrinted>2016-12-07T03:04:39Z</cp:lastPrinted>
  <dcterms:created xsi:type="dcterms:W3CDTF">2013-04-09T17:45:45Z</dcterms:created>
  <dcterms:modified xsi:type="dcterms:W3CDTF">2016-12-07T04:52:53Z</dcterms:modified>
</cp:coreProperties>
</file>